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ju\Desktop\Informacion Publica Subdireccion\Informacion Marzo\"/>
    </mc:Choice>
  </mc:AlternateContent>
  <bookViews>
    <workbookView xWindow="0" yWindow="0" windowWidth="28800" windowHeight="11835"/>
  </bookViews>
  <sheets>
    <sheet name="Arrendamiento" sheetId="35" r:id="rId1"/>
  </sheets>
  <definedNames>
    <definedName name="_xlnm.Print_Titles" localSheetId="0">Arrendamiento!$1:$7</definedName>
  </definedNames>
  <calcPr calcId="152511"/>
</workbook>
</file>

<file path=xl/calcChain.xml><?xml version="1.0" encoding="utf-8"?>
<calcChain xmlns="http://schemas.openxmlformats.org/spreadsheetml/2006/main">
  <c r="I19" i="35" l="1"/>
  <c r="I24" i="35"/>
  <c r="I23" i="35"/>
  <c r="I17" i="35"/>
  <c r="I16" i="35"/>
  <c r="I13" i="35"/>
  <c r="I12" i="35"/>
  <c r="I21" i="35" l="1"/>
  <c r="I11" i="35"/>
  <c r="I15" i="35"/>
  <c r="I14" i="35"/>
  <c r="I18" i="35"/>
  <c r="H26" i="35"/>
</calcChain>
</file>

<file path=xl/sharedStrings.xml><?xml version="1.0" encoding="utf-8"?>
<sst xmlns="http://schemas.openxmlformats.org/spreadsheetml/2006/main" count="119" uniqueCount="104">
  <si>
    <t xml:space="preserve">No. </t>
  </si>
  <si>
    <t>SEDE REGIONAL</t>
  </si>
  <si>
    <t>MOTIVO DEL ARRENDAMIENTO</t>
  </si>
  <si>
    <t>CARACTERISTICAS DEL INMUEBLE</t>
  </si>
  <si>
    <t>NIT</t>
  </si>
  <si>
    <t>NOMBRE DEL PROPIETARIO Y/O MANDATARIO</t>
  </si>
  <si>
    <t>No. DE APROBACIÓN</t>
  </si>
  <si>
    <t>RENTA TOTAL s/contrato</t>
  </si>
  <si>
    <t>RENTA Pagada s/SICOIN</t>
  </si>
  <si>
    <t xml:space="preserve">INFORMACION DE OFICIO </t>
  </si>
  <si>
    <t>REPORTES PARA LA LEY DE ACCESO A LA INFORMACIÓN PÚBLICA, ARTÍCULO 10 NUMERAL 19</t>
  </si>
  <si>
    <t>Contratos de Arrendamientos …</t>
  </si>
  <si>
    <t>No. DE CONTRATO</t>
  </si>
  <si>
    <t>Sede Central (Ciudad de Guatemala)</t>
  </si>
  <si>
    <t>TOTAL RENGLÓN 151</t>
  </si>
  <si>
    <t xml:space="preserve">VIGENCIA DEL CONTRATO </t>
  </si>
  <si>
    <t>611138-6</t>
  </si>
  <si>
    <t>Huehuetenango</t>
  </si>
  <si>
    <t>Funcionamiento de Oficina Sede Regional Huehuetenango</t>
  </si>
  <si>
    <t>Funcionamiento de Oficina Sede Regional Peten</t>
  </si>
  <si>
    <t>Buen estado, buenas condiciones de habitabilidad, limpieza, salubridad e higiene, todos sus servicios funcionan adecuadamente, servicio de agua potable, servicio de energia electrica e incluye linea telefonica.</t>
  </si>
  <si>
    <t>772911-1</t>
  </si>
  <si>
    <t>Carlos Augusto Gomez Aldana</t>
  </si>
  <si>
    <t>Funcionamiento de Oficina Sede Regional Suchitepequez</t>
  </si>
  <si>
    <t>Buen estado, buenas condiciones de habitabilidad, limpieza, salubridad e higiene, el primer nivel cuenta con 1 garaje, 3 ambientes de los cuales uno corresponde a la cocina, 2 sanitarios con ducha, 1 corredor y 1 patio; el segundo nivel consta de 4 ambientes, 2 baños privados, corredor y 1 patio y el tercer nivel cuanta con 1 area libre en donde la mitad del area se encuentra enlaminada y el resto es un patio, servicio de extraccion de basura, suministro de agua mediante pozo que cuenta el inmueble, energia electrica y 1 linea telefonica.</t>
  </si>
  <si>
    <t>832104-3</t>
  </si>
  <si>
    <t>Granados Ramos Mirian Lourdes</t>
  </si>
  <si>
    <t>Chimaltenango</t>
  </si>
  <si>
    <t>Funcionamiento de Oficina Sede Regional Chimaltenango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</si>
  <si>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</si>
  <si>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573474-6</t>
  </si>
  <si>
    <t>Flavio Sal Pablo</t>
  </si>
  <si>
    <t>Totonicapán</t>
  </si>
  <si>
    <t>Funcionamiento de Oficina Sede Regional Totonicapan</t>
  </si>
  <si>
    <t>Buen estado, buenas condiciones de habitabilidad, limpieza, salubridad e higiene, todos sus servicios funcionan adecuadamente, consta con seis ambientes, cada ambiente cuenta con baño privado, servicio de extraccion de basura, agua potable, energia electrica y una linea telefonica</t>
  </si>
  <si>
    <t>5208892-8</t>
  </si>
  <si>
    <t>Maria del Rosario Tzoc Tumax de Chaclan</t>
  </si>
  <si>
    <t>Baja Verapaz</t>
  </si>
  <si>
    <t>Funcionamiento de Oficina Sede Regional 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</si>
  <si>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</si>
  <si>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1029850-9</t>
  </si>
  <si>
    <t>Cindy Jeanneth Pineda Bol</t>
  </si>
  <si>
    <t>Quetzaltenango</t>
  </si>
  <si>
    <t>Funcionamiento de Oficina Sede Regional Quetzaltenango</t>
  </si>
  <si>
    <t>Buen estado, buenas condiciones de habitabilidad, limpieza, salubridad e higiene, todos sus servicios funcionan adecuadamente, consta con un primer nivel con 2 puertas metalica y otro con chapa electrica, vidrios transparentes con ventana al exterior protegida con balcon y sala de espera con servicio sanitario, el segundo nivel con un salon para reuniones, 4 areas para oficina, una sala, una cocina/comedor, un area para lavanderia, un baño con ducha, una bodega, todas las areas cuentan con iluminacion y en el exterior cuenta con dos ventanas, cuenta con intercomunicador con dos telefonos y una cisterna de agua con bomba hidraulica, servicio de agua potable, energia electrica y una linea telefonica.</t>
  </si>
  <si>
    <t>2687216-1</t>
  </si>
  <si>
    <t>Eleazar Ulises Gonzalez Perez</t>
  </si>
  <si>
    <t xml:space="preserve">Alta Verapaz </t>
  </si>
  <si>
    <t>Funcionamiento de Oficina Sede Regional Alta Verapaz</t>
  </si>
  <si>
    <t>Buen estado, buenas condiciones de habitabilidad, limpieza, salubridad e higiene, unicamente se arrendara el segundo nivel el cual consta de 5 ambientes lavanderia, 1 salon para reuniones, un servicio de sanitario para damas y otro para caballeros, pila servico de agua potable, extracción de basura, energía eléctrica y una linea telefonica.</t>
  </si>
  <si>
    <t>278903-5</t>
  </si>
  <si>
    <t>Maria Armenia Milian Dubon</t>
  </si>
  <si>
    <t>Funcionamiento de Oficina Sede Regional Quiché</t>
  </si>
  <si>
    <t>Buen estado, buenas condiciones de habitabilidad, limpieza, salubridad e higiene, todos sus servicios funcionan adecuadamente, consta de 2 niveles, el primer nivel cuenta con 4 ambientes para oficina, un garaje, 1 cocina, 1 servicio sanitario, pila, patio, y el segundo nivel cuenta con 4 ambientes para oficina, 1 sala de espera  1 servicio sanitario, servicio de agua potable, energia electrica y una linea telefonica.</t>
  </si>
  <si>
    <t>3498997-8</t>
  </si>
  <si>
    <t>Cecilio Gomez Sajbin</t>
  </si>
  <si>
    <t>San Marcos</t>
  </si>
  <si>
    <t>Funcionamiento de Oficina Sede Regional San Marcos</t>
  </si>
  <si>
    <t>Buen estado, buenas condiciones de habitabilidad, limpieza, salubridad e higiene, todos sus servicios funcionan adecuadamente, consta de cuatro ambientes, servicio de agua potable, energia electrica y una linea telefonica</t>
  </si>
  <si>
    <t>1787411-4</t>
  </si>
  <si>
    <t>Rodolfo Vicente Gomez Gomez</t>
  </si>
  <si>
    <t>Santa Rosa</t>
  </si>
  <si>
    <t>Funcionamiento de Oficina Sede Regional Santa Rosa</t>
  </si>
  <si>
    <t>Sololá</t>
  </si>
  <si>
    <t>Funcionamiento de Oficina Sede Regional Sololá</t>
  </si>
  <si>
    <t>Buen estado, buenas condiciones de habitabilidad, limpieza, salubridad e higiene,consta de 2 niveles, el segundo nivel cuenta con 3 ambientes, 1 servicio sanitario con ducha, el tercer nivel cuenta con 3 ambientes y un servicio sanitario con ducha, sobre la terraza se encuentra la lavandería, un servicio sanitario y un patio amplio.</t>
  </si>
  <si>
    <t>6226188-6</t>
  </si>
  <si>
    <t>Santos Margarita Tepaz Ajcalón</t>
  </si>
  <si>
    <t>Izabal</t>
  </si>
  <si>
    <t>Funcionamiento de Oficina Sede Regional Izabal</t>
  </si>
  <si>
    <t xml:space="preserve">Buen estado, buenas condiciones de habitabilidad, limpieza, salubridad e higiene, se arrendará el segundo y tercer nivel,  cuenta con cuatro (4) oficinas, todas cuentan con puerta, ventanas corredizas, tres (3) de ellas con baño privado, dos baños adicionales para uso externo de los visitantes a la oficina, un (1) salón de reuniones, una (1) sala de espera, una terraza para disposición de la oficina el cual se encuentra en el tercer nivel y con parqueo interno, el tipo de construcción es de block, con repello debidamente pintado, cuenta con  servicio de agua potable, energía eléctrica, servicio de línea telefónica </t>
  </si>
  <si>
    <t>805652-8</t>
  </si>
  <si>
    <t xml:space="preserve">Sergio Estuardo Juárez Paíz </t>
  </si>
  <si>
    <t xml:space="preserve">Funcionamiento de Oficina Sede central </t>
  </si>
  <si>
    <t>tiene un área de mil seiscientos seis punto cinco metros cuadrados (1,606.5 Mts2), cuenta con 6 niveles construidos en ladrillo, cada nivel tiene cuatro (4) ambientes  con oficinas interiores y tabiques de tablayeso, ascensor con capacidad de cuatro (4) personas de peso liviano (máximo 600 libras), patio interno, cuarto de guardianía con baño y ducha, cuarto de lavandería, quince (15) inodoros y  cuatro (4) mingitorios, dieciocho (18) lavamanos y bomba de agua. Los servicios con los que cuenta el edificio son agua potable y servicio de energía eléctrica de ciento diez y doscientos veinte voltios.</t>
  </si>
  <si>
    <t xml:space="preserve">Universidad Popular </t>
  </si>
  <si>
    <t xml:space="preserve">Servicio de parqueo,  con capacidad para el  resguardo y estacionamiento de 5 vehículos, durante las veinticuatro (24) horas del día,  incluyendo fines de semana, días festivos y  días de asueto, dicho espacio  se encuentra en buen estado,  así también cuenta con el servicio  de vigilancia  durante las veinticuatro horas del día. </t>
  </si>
  <si>
    <t>Sub arrendamiento para servicio de Parqueo de 5 vehículos propiedad de DEMI.</t>
  </si>
  <si>
    <t>Cristina, Sociedad Anónima</t>
  </si>
  <si>
    <t>Petén</t>
  </si>
  <si>
    <t>Suchitepéquez</t>
  </si>
  <si>
    <t>Quiché</t>
  </si>
  <si>
    <t>08-2022</t>
  </si>
  <si>
    <t xml:space="preserve">Selvyn Omar Rodriguez López </t>
  </si>
  <si>
    <t>01/01/2022 al 31/12/2022</t>
  </si>
  <si>
    <t>12-2022</t>
  </si>
  <si>
    <t xml:space="preserve">Sandra Patricia Herrarte Jimenez </t>
  </si>
  <si>
    <t>Buen estado, buenas condiciones de habitabilidad, limpieza, salubridad e higiene, todos sus servicios funcionan adecuadamente.</t>
  </si>
  <si>
    <t>Buen estado, buenas condiciones de habiltabilidad, limpieza, salubridad e higiene, servicio de agua potable energia electrica y telefonia.</t>
  </si>
  <si>
    <t>04-2022</t>
  </si>
  <si>
    <t>05-2022</t>
  </si>
  <si>
    <t>Acta Administrativa No. 01-2022</t>
  </si>
  <si>
    <t>01-2022</t>
  </si>
  <si>
    <t>06-2022</t>
  </si>
  <si>
    <t>02-2022</t>
  </si>
  <si>
    <t>03-2022</t>
  </si>
  <si>
    <t>07-2022</t>
  </si>
  <si>
    <t>13-2022</t>
  </si>
  <si>
    <t>14-2022</t>
  </si>
  <si>
    <t>09-2022</t>
  </si>
  <si>
    <t>10-2022</t>
  </si>
  <si>
    <t>11-2022</t>
  </si>
  <si>
    <t>MES: Marzo 2022</t>
  </si>
  <si>
    <t>Fecha de emisión: 05/04/2022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</si>
</sst>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5" fillId="0" borderId="0" xfId="0" applyFont="1"/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/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top"/>
    </xf>
    <xf numFmtId="0" fontId="9" fillId="0" borderId="0" xfId="0" applyFont="1"/>
    <xf numFmtId="0" fontId="5" fillId="0" borderId="1" xfId="0" applyFont="1" applyFill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0" fillId="0" borderId="0" xfId="0" applyFill="1" applyAlignment="1">
      <alignment vertical="top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right" vertical="top"/>
    </xf>
    <xf numFmtId="164" fontId="5" fillId="0" borderId="1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vertical="top"/>
    </xf>
    <xf numFmtId="164" fontId="5" fillId="0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right" vertical="top"/>
    </xf>
    <xf numFmtId="164" fontId="6" fillId="0" borderId="1" xfId="0" applyNumberFormat="1" applyFont="1" applyFill="1" applyBorder="1" applyAlignment="1">
      <alignment vertical="top"/>
    </xf>
    <xf numFmtId="164" fontId="7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horizontal="justify" vertical="top"/>
    </xf>
    <xf numFmtId="0" fontId="5" fillId="0" borderId="1" xfId="0" applyFont="1" applyFill="1" applyBorder="1" applyAlignment="1">
      <alignment horizontal="justify" vertical="top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justify" vertical="top" wrapText="1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2</xdr:row>
      <xdr:rowOff>238125</xdr:rowOff>
    </xdr:to>
    <xdr:pic>
      <xdr:nvPicPr>
        <xdr:cNvPr id="2" name="Imagen 1" descr="C:\Users\rgarcia.DEMI0\Downloads\LOGO FONDO BLANCO 14-10-2020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0775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28"/>
  <sheetViews>
    <sheetView tabSelected="1" topLeftCell="A22" zoomScale="85" zoomScaleNormal="85" workbookViewId="0">
      <selection activeCell="M32" sqref="M32"/>
    </sheetView>
  </sheetViews>
  <sheetFormatPr baseColWidth="10" defaultRowHeight="15" x14ac:dyDescent="0.25"/>
  <cols>
    <col min="1" max="1" width="4" style="11" customWidth="1"/>
    <col min="2" max="2" width="15.85546875" style="28" customWidth="1"/>
    <col min="3" max="3" width="12" style="50" customWidth="1"/>
    <col min="4" max="4" width="19.28515625" style="1" customWidth="1"/>
    <col min="5" max="5" width="40.42578125" customWidth="1"/>
    <col min="6" max="6" width="11" style="1" customWidth="1"/>
    <col min="7" max="7" width="20.5703125" style="1" customWidth="1"/>
    <col min="8" max="8" width="13.140625" style="28" customWidth="1"/>
    <col min="9" max="9" width="14" style="28" customWidth="1"/>
    <col min="10" max="10" width="14.140625" style="28" customWidth="1"/>
    <col min="11" max="11" width="14.5703125" style="28" customWidth="1"/>
  </cols>
  <sheetData>
    <row r="1" spans="1:11" ht="18.75" x14ac:dyDescent="0.3">
      <c r="B1" s="66"/>
      <c r="C1" s="66"/>
      <c r="D1" s="66"/>
      <c r="E1" s="66"/>
      <c r="F1" s="66"/>
      <c r="G1" s="66"/>
      <c r="H1" s="66"/>
      <c r="I1" s="66"/>
      <c r="J1" s="66"/>
    </row>
    <row r="2" spans="1:11" ht="18.75" x14ac:dyDescent="0.3">
      <c r="B2" s="66"/>
      <c r="C2" s="66"/>
      <c r="D2" s="66"/>
      <c r="E2" s="66"/>
      <c r="F2" s="66"/>
      <c r="G2" s="66"/>
      <c r="H2" s="66"/>
      <c r="I2" s="66"/>
      <c r="J2" s="66"/>
    </row>
    <row r="3" spans="1:11" ht="21" customHeight="1" x14ac:dyDescent="0.3">
      <c r="B3" s="66"/>
      <c r="C3" s="66"/>
      <c r="D3" s="66"/>
      <c r="E3" s="66"/>
      <c r="F3" s="66"/>
      <c r="G3" s="66"/>
      <c r="H3" s="66"/>
      <c r="I3" s="66"/>
      <c r="J3" s="66"/>
    </row>
    <row r="4" spans="1:11" ht="9" customHeight="1" x14ac:dyDescent="0.3">
      <c r="B4" s="29"/>
      <c r="C4" s="46"/>
      <c r="D4" s="44"/>
      <c r="E4" s="44"/>
      <c r="F4" s="44"/>
      <c r="G4" s="44"/>
      <c r="H4" s="29"/>
      <c r="I4" s="29"/>
      <c r="J4" s="29"/>
    </row>
    <row r="5" spans="1:11" ht="17.25" customHeight="1" x14ac:dyDescent="0.25">
      <c r="A5" s="67" t="s">
        <v>9</v>
      </c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1" ht="15" customHeight="1" x14ac:dyDescent="0.25">
      <c r="A6" s="67" t="s">
        <v>10</v>
      </c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ht="12.75" customHeight="1" x14ac:dyDescent="0.25">
      <c r="A7" s="68" t="s">
        <v>11</v>
      </c>
      <c r="B7" s="68"/>
      <c r="C7" s="68"/>
      <c r="D7" s="68"/>
      <c r="E7" s="68"/>
      <c r="F7" s="68"/>
      <c r="G7" s="68"/>
      <c r="H7" s="68"/>
      <c r="I7" s="68"/>
      <c r="J7" s="68"/>
      <c r="K7" s="68"/>
    </row>
    <row r="8" spans="1:11" s="10" customFormat="1" ht="29.25" customHeight="1" x14ac:dyDescent="0.25">
      <c r="A8" s="62" t="s">
        <v>102</v>
      </c>
      <c r="B8" s="62"/>
      <c r="C8" s="62"/>
      <c r="D8" s="45"/>
      <c r="E8" s="45"/>
      <c r="F8" s="45"/>
      <c r="G8" s="45"/>
      <c r="H8" s="30"/>
      <c r="I8" s="30"/>
      <c r="J8" s="30"/>
      <c r="K8" s="31"/>
    </row>
    <row r="9" spans="1:11" ht="9.75" customHeight="1" x14ac:dyDescent="0.3">
      <c r="B9" s="29"/>
      <c r="C9" s="46"/>
      <c r="D9" s="44"/>
      <c r="E9" s="44"/>
      <c r="F9" s="44"/>
      <c r="G9" s="44"/>
      <c r="H9" s="29"/>
      <c r="I9" s="29"/>
      <c r="J9" s="29"/>
    </row>
    <row r="10" spans="1:11" s="4" customFormat="1" ht="38.25" x14ac:dyDescent="0.2">
      <c r="A10" s="8" t="s">
        <v>0</v>
      </c>
      <c r="B10" s="32" t="s">
        <v>1</v>
      </c>
      <c r="C10" s="9" t="s">
        <v>12</v>
      </c>
      <c r="D10" s="9" t="s">
        <v>2</v>
      </c>
      <c r="E10" s="61" t="s">
        <v>3</v>
      </c>
      <c r="F10" s="9" t="s">
        <v>4</v>
      </c>
      <c r="G10" s="9" t="s">
        <v>5</v>
      </c>
      <c r="H10" s="32" t="s">
        <v>8</v>
      </c>
      <c r="I10" s="32" t="s">
        <v>7</v>
      </c>
      <c r="J10" s="32" t="s">
        <v>15</v>
      </c>
      <c r="K10" s="32" t="s">
        <v>6</v>
      </c>
    </row>
    <row r="11" spans="1:11" s="2" customFormat="1" ht="173.25" customHeight="1" x14ac:dyDescent="0.25">
      <c r="A11" s="20">
        <v>1</v>
      </c>
      <c r="B11" s="51" t="s">
        <v>42</v>
      </c>
      <c r="C11" s="47" t="s">
        <v>92</v>
      </c>
      <c r="D11" s="7" t="s">
        <v>43</v>
      </c>
      <c r="E11" s="19" t="s">
        <v>44</v>
      </c>
      <c r="F11" s="20" t="s">
        <v>45</v>
      </c>
      <c r="G11" s="5" t="s">
        <v>46</v>
      </c>
      <c r="H11" s="54">
        <v>12000</v>
      </c>
      <c r="I11" s="34">
        <f>4000*12</f>
        <v>48000</v>
      </c>
      <c r="J11" s="35" t="s">
        <v>84</v>
      </c>
      <c r="K11" s="36"/>
    </row>
    <row r="12" spans="1:11" s="2" customFormat="1" ht="90.75" customHeight="1" x14ac:dyDescent="0.25">
      <c r="A12" s="20">
        <v>2</v>
      </c>
      <c r="B12" s="51" t="s">
        <v>63</v>
      </c>
      <c r="C12" s="47" t="s">
        <v>94</v>
      </c>
      <c r="D12" s="6" t="s">
        <v>64</v>
      </c>
      <c r="E12" s="5" t="s">
        <v>65</v>
      </c>
      <c r="F12" s="22" t="s">
        <v>66</v>
      </c>
      <c r="G12" s="7" t="s">
        <v>67</v>
      </c>
      <c r="H12" s="54">
        <v>15000</v>
      </c>
      <c r="I12" s="34">
        <f>5000*12</f>
        <v>60000</v>
      </c>
      <c r="J12" s="35" t="s">
        <v>84</v>
      </c>
      <c r="K12" s="36"/>
    </row>
    <row r="13" spans="1:11" s="4" customFormat="1" ht="114.75" customHeight="1" x14ac:dyDescent="0.2">
      <c r="A13" s="20">
        <v>3</v>
      </c>
      <c r="B13" s="57" t="s">
        <v>81</v>
      </c>
      <c r="C13" s="47" t="s">
        <v>95</v>
      </c>
      <c r="D13" s="6" t="s">
        <v>52</v>
      </c>
      <c r="E13" s="5" t="s">
        <v>53</v>
      </c>
      <c r="F13" s="20" t="s">
        <v>54</v>
      </c>
      <c r="G13" s="5" t="s">
        <v>55</v>
      </c>
      <c r="H13" s="54">
        <v>16500</v>
      </c>
      <c r="I13" s="34">
        <f>5500*12</f>
        <v>66000</v>
      </c>
      <c r="J13" s="35" t="s">
        <v>84</v>
      </c>
      <c r="K13" s="36"/>
    </row>
    <row r="14" spans="1:11" s="4" customFormat="1" ht="116.25" customHeight="1" x14ac:dyDescent="0.2">
      <c r="A14" s="20">
        <v>4</v>
      </c>
      <c r="B14" s="51" t="s">
        <v>37</v>
      </c>
      <c r="C14" s="59" t="s">
        <v>89</v>
      </c>
      <c r="D14" s="53" t="s">
        <v>38</v>
      </c>
      <c r="E14" s="35" t="s">
        <v>39</v>
      </c>
      <c r="F14" s="52" t="s">
        <v>40</v>
      </c>
      <c r="G14" s="53" t="s">
        <v>41</v>
      </c>
      <c r="H14" s="38">
        <v>15000</v>
      </c>
      <c r="I14" s="34">
        <f>5000*12</f>
        <v>60000</v>
      </c>
      <c r="J14" s="35" t="s">
        <v>84</v>
      </c>
      <c r="K14" s="36"/>
    </row>
    <row r="15" spans="1:11" s="2" customFormat="1" ht="86.25" customHeight="1" x14ac:dyDescent="0.25">
      <c r="A15" s="20">
        <v>5</v>
      </c>
      <c r="B15" s="51" t="s">
        <v>47</v>
      </c>
      <c r="C15" s="47" t="s">
        <v>90</v>
      </c>
      <c r="D15" s="7" t="s">
        <v>48</v>
      </c>
      <c r="E15" s="21" t="s">
        <v>49</v>
      </c>
      <c r="F15" s="22" t="s">
        <v>50</v>
      </c>
      <c r="G15" s="7" t="s">
        <v>51</v>
      </c>
      <c r="H15" s="33">
        <v>13500</v>
      </c>
      <c r="I15" s="34">
        <f>4500*12</f>
        <v>54000</v>
      </c>
      <c r="J15" s="35" t="s">
        <v>84</v>
      </c>
      <c r="K15" s="36"/>
    </row>
    <row r="16" spans="1:11" s="2" customFormat="1" ht="127.5" x14ac:dyDescent="0.25">
      <c r="A16" s="20">
        <v>6</v>
      </c>
      <c r="B16" s="51" t="s">
        <v>27</v>
      </c>
      <c r="C16" s="47" t="s">
        <v>93</v>
      </c>
      <c r="D16" s="6" t="s">
        <v>28</v>
      </c>
      <c r="E16" s="5" t="s">
        <v>29</v>
      </c>
      <c r="F16" s="22" t="s">
        <v>30</v>
      </c>
      <c r="G16" s="7" t="s">
        <v>31</v>
      </c>
      <c r="H16" s="54">
        <v>15000</v>
      </c>
      <c r="I16" s="34">
        <f>5000*12</f>
        <v>60000</v>
      </c>
      <c r="J16" s="35" t="s">
        <v>84</v>
      </c>
      <c r="K16" s="36"/>
    </row>
    <row r="17" spans="1:168" s="2" customFormat="1" ht="128.25" customHeight="1" x14ac:dyDescent="0.25">
      <c r="A17" s="20">
        <v>7</v>
      </c>
      <c r="B17" s="51" t="s">
        <v>80</v>
      </c>
      <c r="C17" s="47" t="s">
        <v>96</v>
      </c>
      <c r="D17" s="6" t="s">
        <v>23</v>
      </c>
      <c r="E17" s="21" t="s">
        <v>24</v>
      </c>
      <c r="F17" s="22" t="s">
        <v>25</v>
      </c>
      <c r="G17" s="7" t="s">
        <v>26</v>
      </c>
      <c r="H17" s="54">
        <v>12000</v>
      </c>
      <c r="I17" s="37">
        <f>4000*12</f>
        <v>48000</v>
      </c>
      <c r="J17" s="35" t="s">
        <v>84</v>
      </c>
      <c r="K17" s="36"/>
    </row>
    <row r="18" spans="1:168" ht="46.5" customHeight="1" x14ac:dyDescent="0.25">
      <c r="A18" s="20">
        <v>8</v>
      </c>
      <c r="B18" s="57" t="s">
        <v>17</v>
      </c>
      <c r="C18" s="47" t="s">
        <v>82</v>
      </c>
      <c r="D18" s="7" t="s">
        <v>18</v>
      </c>
      <c r="E18" s="5" t="s">
        <v>88</v>
      </c>
      <c r="F18" s="20">
        <v>30912385</v>
      </c>
      <c r="G18" s="5" t="s">
        <v>83</v>
      </c>
      <c r="H18" s="33">
        <v>12000</v>
      </c>
      <c r="I18" s="34">
        <f>4000*12</f>
        <v>48000</v>
      </c>
      <c r="J18" s="35" t="s">
        <v>84</v>
      </c>
      <c r="K18" s="36"/>
    </row>
    <row r="19" spans="1:168" ht="117" customHeight="1" x14ac:dyDescent="0.25">
      <c r="A19" s="20">
        <v>9</v>
      </c>
      <c r="B19" s="51" t="s">
        <v>32</v>
      </c>
      <c r="C19" s="47" t="s">
        <v>99</v>
      </c>
      <c r="D19" s="6" t="s">
        <v>33</v>
      </c>
      <c r="E19" s="19" t="s">
        <v>34</v>
      </c>
      <c r="F19" s="20" t="s">
        <v>35</v>
      </c>
      <c r="G19" s="5" t="s">
        <v>36</v>
      </c>
      <c r="H19" s="54">
        <v>13500</v>
      </c>
      <c r="I19" s="34">
        <f>4500*12</f>
        <v>54000</v>
      </c>
      <c r="J19" s="35" t="s">
        <v>84</v>
      </c>
      <c r="K19" s="36"/>
    </row>
    <row r="20" spans="1:168" ht="162.75" customHeight="1" x14ac:dyDescent="0.25">
      <c r="A20" s="20">
        <v>10</v>
      </c>
      <c r="B20" s="57" t="s">
        <v>68</v>
      </c>
      <c r="C20" s="48" t="s">
        <v>100</v>
      </c>
      <c r="D20" s="15" t="s">
        <v>69</v>
      </c>
      <c r="E20" s="23" t="s">
        <v>70</v>
      </c>
      <c r="F20" s="24" t="s">
        <v>71</v>
      </c>
      <c r="G20" s="14" t="s">
        <v>72</v>
      </c>
      <c r="H20" s="39">
        <v>15000</v>
      </c>
      <c r="I20" s="40">
        <v>60000</v>
      </c>
      <c r="J20" s="35" t="s">
        <v>84</v>
      </c>
      <c r="K20" s="36"/>
    </row>
    <row r="21" spans="1:168" ht="165.75" x14ac:dyDescent="0.25">
      <c r="A21" s="20">
        <v>11</v>
      </c>
      <c r="B21" s="58" t="s">
        <v>13</v>
      </c>
      <c r="C21" s="48" t="s">
        <v>101</v>
      </c>
      <c r="D21" s="15" t="s">
        <v>73</v>
      </c>
      <c r="E21" s="14" t="s">
        <v>74</v>
      </c>
      <c r="F21" s="16" t="s">
        <v>16</v>
      </c>
      <c r="G21" s="17" t="s">
        <v>75</v>
      </c>
      <c r="H21" s="39">
        <v>165000</v>
      </c>
      <c r="I21" s="40">
        <f>55000*12</f>
        <v>660000</v>
      </c>
      <c r="J21" s="35" t="s">
        <v>84</v>
      </c>
      <c r="K21" s="36"/>
    </row>
    <row r="22" spans="1:168" s="4" customFormat="1" ht="45" customHeight="1" x14ac:dyDescent="0.2">
      <c r="A22" s="20">
        <v>12</v>
      </c>
      <c r="B22" s="57" t="s">
        <v>61</v>
      </c>
      <c r="C22" s="47" t="s">
        <v>85</v>
      </c>
      <c r="D22" s="7" t="s">
        <v>62</v>
      </c>
      <c r="E22" s="5" t="s">
        <v>87</v>
      </c>
      <c r="F22" s="20">
        <v>10208623</v>
      </c>
      <c r="G22" s="5" t="s">
        <v>86</v>
      </c>
      <c r="H22" s="33">
        <v>15000</v>
      </c>
      <c r="I22" s="34">
        <v>60000</v>
      </c>
      <c r="J22" s="35" t="s">
        <v>84</v>
      </c>
      <c r="K22" s="36"/>
    </row>
    <row r="23" spans="1:168" s="25" customFormat="1" ht="65.25" customHeight="1" x14ac:dyDescent="0.25">
      <c r="A23" s="20">
        <v>13</v>
      </c>
      <c r="B23" s="51" t="s">
        <v>56</v>
      </c>
      <c r="C23" s="47" t="s">
        <v>97</v>
      </c>
      <c r="D23" s="6" t="s">
        <v>57</v>
      </c>
      <c r="E23" s="5" t="s">
        <v>58</v>
      </c>
      <c r="F23" s="20" t="s">
        <v>59</v>
      </c>
      <c r="G23" s="5" t="s">
        <v>60</v>
      </c>
      <c r="H23" s="54">
        <v>15000</v>
      </c>
      <c r="I23" s="34">
        <f>5000*12</f>
        <v>60000</v>
      </c>
      <c r="J23" s="35" t="s">
        <v>84</v>
      </c>
      <c r="K23" s="36"/>
    </row>
    <row r="24" spans="1:168" s="18" customFormat="1" ht="64.5" customHeight="1" x14ac:dyDescent="0.2">
      <c r="A24" s="20">
        <v>14</v>
      </c>
      <c r="B24" s="57" t="s">
        <v>79</v>
      </c>
      <c r="C24" s="47" t="s">
        <v>98</v>
      </c>
      <c r="D24" s="6" t="s">
        <v>19</v>
      </c>
      <c r="E24" s="5" t="s">
        <v>20</v>
      </c>
      <c r="F24" s="20" t="s">
        <v>21</v>
      </c>
      <c r="G24" s="5" t="s">
        <v>22</v>
      </c>
      <c r="H24" s="54">
        <v>7500</v>
      </c>
      <c r="I24" s="34">
        <f>2500*12</f>
        <v>30000</v>
      </c>
      <c r="J24" s="35" t="s">
        <v>84</v>
      </c>
      <c r="K24" s="36"/>
    </row>
    <row r="25" spans="1:168" s="5" customFormat="1" ht="88.5" customHeight="1" x14ac:dyDescent="0.25">
      <c r="A25" s="20">
        <v>15</v>
      </c>
      <c r="B25" s="56" t="s">
        <v>13</v>
      </c>
      <c r="C25" s="60" t="s">
        <v>91</v>
      </c>
      <c r="D25" s="55" t="s">
        <v>77</v>
      </c>
      <c r="E25" s="55" t="s">
        <v>76</v>
      </c>
      <c r="F25" s="55">
        <v>578630</v>
      </c>
      <c r="G25" s="55" t="s">
        <v>78</v>
      </c>
      <c r="H25" s="54">
        <v>3375</v>
      </c>
      <c r="I25" s="54">
        <v>40500</v>
      </c>
      <c r="J25" s="56" t="s">
        <v>84</v>
      </c>
      <c r="K25" s="26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</row>
    <row r="26" spans="1:168" s="13" customFormat="1" ht="26.25" customHeight="1" x14ac:dyDescent="0.25">
      <c r="A26" s="12"/>
      <c r="B26" s="63" t="s">
        <v>14</v>
      </c>
      <c r="C26" s="64"/>
      <c r="D26" s="64"/>
      <c r="E26" s="64"/>
      <c r="F26" s="64"/>
      <c r="G26" s="65"/>
      <c r="H26" s="41">
        <f>SUM(H11:H25)</f>
        <v>345375</v>
      </c>
      <c r="I26" s="42"/>
      <c r="J26" s="42"/>
      <c r="K26" s="42"/>
    </row>
    <row r="28" spans="1:168" s="2" customFormat="1" ht="15.75" x14ac:dyDescent="0.25">
      <c r="A28" s="2" t="s">
        <v>103</v>
      </c>
      <c r="B28" s="43"/>
      <c r="C28" s="49"/>
      <c r="D28" s="3"/>
      <c r="F28" s="3"/>
      <c r="G28" s="3"/>
      <c r="H28" s="43"/>
      <c r="I28" s="43"/>
      <c r="J28" s="43"/>
      <c r="K28" s="43"/>
    </row>
  </sheetData>
  <mergeCells count="8">
    <mergeCell ref="A8:C8"/>
    <mergeCell ref="B26:G26"/>
    <mergeCell ref="B1:J1"/>
    <mergeCell ref="B2:J2"/>
    <mergeCell ref="B3:J3"/>
    <mergeCell ref="A5:K5"/>
    <mergeCell ref="A6:K6"/>
    <mergeCell ref="A7:K7"/>
  </mergeCells>
  <pageMargins left="0.51181102362204722" right="0.51181102362204722" top="0.35433070866141736" bottom="0.35433070866141736" header="0.31496062992125984" footer="0.31496062992125984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Arrendamiento</vt:lpstr>
      <vt:lpstr>Arrendamiento!Títulos_a_imprimir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UDAF</dc:creator>
  <cp:lastModifiedBy>Julio Cesar Aju Magzul</cp:lastModifiedBy>
  <cp:lastPrinted>2022-04-05T17:52:00Z</cp:lastPrinted>
  <dcterms:created xsi:type="dcterms:W3CDTF">2015-01-13T22:15:31Z</dcterms:created>
  <dcterms:modified xsi:type="dcterms:W3CDTF">2022-04-06T17:03:40Z</dcterms:modified>
</cp:coreProperties>
</file>